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Tercer trimestre\Cuadros Excel\Nueva carpeta\"/>
    </mc:Choice>
  </mc:AlternateContent>
  <bookViews>
    <workbookView xWindow="0" yWindow="0" windowWidth="21600" windowHeight="9735" tabRatio="807"/>
  </bookViews>
  <sheets>
    <sheet name="Cuadro 9 DET" sheetId="71" r:id="rId1"/>
  </sheets>
  <definedNames>
    <definedName name="_xlnm.Print_Area" localSheetId="0">'Cuadro 9 DET'!$A$1:$L$76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3" i="71" l="1"/>
  <c r="K63" i="71"/>
  <c r="J63" i="71"/>
  <c r="I63" i="71"/>
  <c r="H63" i="71"/>
  <c r="G63" i="71"/>
  <c r="F63" i="71"/>
  <c r="E63" i="71"/>
  <c r="D63" i="71"/>
  <c r="C63" i="71"/>
  <c r="B63" i="71"/>
  <c r="L57" i="71"/>
  <c r="L50" i="71" s="1"/>
  <c r="K57" i="71"/>
  <c r="J57" i="71"/>
  <c r="I57" i="71"/>
  <c r="H57" i="71"/>
  <c r="G57" i="71"/>
  <c r="F57" i="71"/>
  <c r="F50" i="71" s="1"/>
  <c r="E57" i="71"/>
  <c r="D57" i="71"/>
  <c r="C57" i="71"/>
  <c r="B57" i="71"/>
  <c r="L51" i="71"/>
  <c r="K51" i="71"/>
  <c r="K50" i="71" s="1"/>
  <c r="J51" i="71"/>
  <c r="I51" i="71"/>
  <c r="H51" i="71"/>
  <c r="G51" i="71"/>
  <c r="F51" i="71"/>
  <c r="E51" i="71"/>
  <c r="D51" i="71"/>
  <c r="D50" i="71" s="1"/>
  <c r="C51" i="71"/>
  <c r="B51" i="71"/>
  <c r="I50" i="71"/>
  <c r="H50" i="71"/>
  <c r="G50" i="71"/>
  <c r="E50" i="71"/>
  <c r="C50" i="71"/>
  <c r="B50" i="71"/>
  <c r="L45" i="71"/>
  <c r="K45" i="71"/>
  <c r="J45" i="71"/>
  <c r="I45" i="71"/>
  <c r="H45" i="71"/>
  <c r="G45" i="71"/>
  <c r="F45" i="71"/>
  <c r="E45" i="71"/>
  <c r="D45" i="71"/>
  <c r="C45" i="71"/>
  <c r="B45" i="71"/>
  <c r="L39" i="71"/>
  <c r="L38" i="71" s="1"/>
  <c r="K39" i="71"/>
  <c r="J39" i="71"/>
  <c r="I39" i="71"/>
  <c r="H39" i="71"/>
  <c r="H38" i="71" s="1"/>
  <c r="G39" i="71"/>
  <c r="G38" i="71" s="1"/>
  <c r="F39" i="71"/>
  <c r="E39" i="71"/>
  <c r="D39" i="71"/>
  <c r="D38" i="71" s="1"/>
  <c r="C39" i="71"/>
  <c r="B39" i="71"/>
  <c r="K38" i="71"/>
  <c r="J38" i="71"/>
  <c r="I38" i="71"/>
  <c r="F38" i="71"/>
  <c r="E38" i="71"/>
  <c r="C38" i="71"/>
  <c r="B38" i="71"/>
  <c r="L33" i="71"/>
  <c r="K33" i="71"/>
  <c r="J33" i="71"/>
  <c r="I33" i="71"/>
  <c r="H33" i="71"/>
  <c r="G33" i="71"/>
  <c r="F33" i="71"/>
  <c r="E33" i="71"/>
  <c r="D33" i="71"/>
  <c r="C33" i="71"/>
  <c r="B33" i="71"/>
  <c r="L28" i="71"/>
  <c r="L27" i="71" s="1"/>
  <c r="K28" i="71"/>
  <c r="K27" i="71" s="1"/>
  <c r="J28" i="71"/>
  <c r="J27" i="71" s="1"/>
  <c r="I28" i="71"/>
  <c r="I27" i="71" s="1"/>
  <c r="H28" i="71"/>
  <c r="H27" i="71" s="1"/>
  <c r="G28" i="71"/>
  <c r="F28" i="71"/>
  <c r="F27" i="71" s="1"/>
  <c r="E28" i="71"/>
  <c r="E27" i="71" s="1"/>
  <c r="D28" i="71"/>
  <c r="D27" i="71" s="1"/>
  <c r="C28" i="71"/>
  <c r="C27" i="71" s="1"/>
  <c r="B28" i="71"/>
  <c r="B27" i="71" s="1"/>
  <c r="G27" i="71"/>
  <c r="L20" i="71"/>
  <c r="K20" i="71"/>
  <c r="J20" i="71"/>
  <c r="I20" i="71"/>
  <c r="H20" i="71"/>
  <c r="H14" i="71" s="1"/>
  <c r="G20" i="71"/>
  <c r="F20" i="71"/>
  <c r="E20" i="71"/>
  <c r="D20" i="71"/>
  <c r="C20" i="71"/>
  <c r="B20" i="71"/>
  <c r="L15" i="71"/>
  <c r="K15" i="71"/>
  <c r="J15" i="71"/>
  <c r="I15" i="71"/>
  <c r="H15" i="71"/>
  <c r="G15" i="71"/>
  <c r="G14" i="71" s="1"/>
  <c r="F15" i="71"/>
  <c r="E15" i="71"/>
  <c r="D15" i="71"/>
  <c r="C15" i="71"/>
  <c r="B15" i="71"/>
  <c r="E14" i="71"/>
  <c r="L14" i="71" l="1"/>
  <c r="K14" i="71"/>
  <c r="K66" i="71" s="1"/>
  <c r="J50" i="71"/>
  <c r="J14" i="71"/>
  <c r="J66" i="71" s="1"/>
  <c r="I14" i="71"/>
  <c r="F14" i="71"/>
  <c r="D14" i="71"/>
  <c r="C14" i="71"/>
  <c r="B14" i="71"/>
  <c r="I66" i="71"/>
  <c r="G66" i="71"/>
  <c r="F66" i="71"/>
  <c r="E66" i="71"/>
  <c r="C66" i="71"/>
  <c r="B66" i="71"/>
  <c r="D66" i="71"/>
  <c r="H66" i="71"/>
  <c r="L66" i="71"/>
</calcChain>
</file>

<file path=xl/sharedStrings.xml><?xml version="1.0" encoding="utf-8"?>
<sst xmlns="http://schemas.openxmlformats.org/spreadsheetml/2006/main" count="86" uniqueCount="45">
  <si>
    <t>Posición de la deuda externa total</t>
  </si>
  <si>
    <t>Sector y partida</t>
  </si>
  <si>
    <t>Trimestre</t>
  </si>
  <si>
    <t>Primer</t>
  </si>
  <si>
    <t>Segundo</t>
  </si>
  <si>
    <t>Tercer</t>
  </si>
  <si>
    <t>Cuarto</t>
  </si>
  <si>
    <t>(3) Excluye la tenencia de bonos soberanos por parte de residentes.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</si>
  <si>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</si>
  <si>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</si>
  <si>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</si>
  <si>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</si>
  <si>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</si>
  <si>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Corto plazo</t>
  </si>
  <si>
    <t>Largo plazo</t>
  </si>
  <si>
    <t>Instrumentos del mercado monetario</t>
  </si>
  <si>
    <t>Préstamos</t>
  </si>
  <si>
    <t>Créditos comerciales</t>
  </si>
  <si>
    <t>Otros pasivos (1)</t>
  </si>
  <si>
    <t>Bonos y pagarés (3)</t>
  </si>
  <si>
    <t>Moneda y depósitos (2)</t>
  </si>
  <si>
    <t>Bonos y pagarés</t>
  </si>
  <si>
    <t>Bancos</t>
  </si>
  <si>
    <t>Instrumentos financieros derivados</t>
  </si>
  <si>
    <t>Moneda y depósitos</t>
  </si>
  <si>
    <t>Pasivos frente a empresas afiliadas</t>
  </si>
  <si>
    <t>Pasivos frente a inversionistas directos</t>
  </si>
  <si>
    <t>(2) Incluye el integro de moneda y depósitos, ya que no se dispone de información para hacer la atribución de corto y largo plazo.</t>
  </si>
  <si>
    <t xml:space="preserve">Uso del crédito y préstamos del FMI </t>
  </si>
  <si>
    <t>Asignaciones DEG</t>
  </si>
  <si>
    <t xml:space="preserve"> (En millones de balboas)</t>
  </si>
  <si>
    <t>0.0 Cuando la cantidad es menor a la unidad o fracción decimal adoptada, para la expresión del dato.</t>
  </si>
  <si>
    <t>Autoridades monetarias</t>
  </si>
  <si>
    <t>2023 (P)</t>
  </si>
  <si>
    <t>Gobierno general</t>
  </si>
  <si>
    <t>Otros sectores</t>
  </si>
  <si>
    <t>Inversión directa: préstamos entre empresas</t>
  </si>
  <si>
    <t>Deuda externa contractual</t>
  </si>
  <si>
    <t>(1) Corresponde a otros pasivos de la posición de inversión internacional.</t>
  </si>
  <si>
    <t>NOTA: Cambios en las cifras por efectos de modificaciones en la Posición de Inversión Internacional en períodos anteriores.</t>
  </si>
  <si>
    <t>2024 (P)</t>
  </si>
  <si>
    <t>2025 (E)</t>
  </si>
  <si>
    <t xml:space="preserve">           De existir diferencia entre el total y los parciales, se debe al redondeo.</t>
  </si>
  <si>
    <t>Cuadro 9.  POSICIÓN DE LA DEUDA EXTERNA TOTAL DE LA REPÚBLICA, SEGÚN SECTOR</t>
  </si>
  <si>
    <t>Y PARTIDA: AÑOS 2023-24 Y ENERO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</si>
</sst>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2" borderId="1" xfId="0" applyNumberFormat="1" applyFont="1" applyFill="1" applyBorder="1" applyAlignment="1">
      <alignment horizontal="left" indent="4"/>
    </xf>
    <xf numFmtId="164" fontId="4" fillId="2" borderId="5" xfId="0" applyNumberFormat="1" applyFont="1" applyFill="1" applyBorder="1" applyAlignment="1" applyProtection="1">
      <alignment horizontal="right"/>
    </xf>
    <xf numFmtId="164" fontId="4" fillId="2" borderId="3" xfId="0" applyNumberFormat="1" applyFont="1" applyFill="1" applyBorder="1" applyAlignment="1" applyProtection="1">
      <alignment horizontal="right"/>
    </xf>
    <xf numFmtId="164" fontId="4" fillId="2" borderId="5" xfId="0" applyNumberFormat="1" applyFont="1" applyFill="1" applyBorder="1" applyProtection="1"/>
    <xf numFmtId="164" fontId="4" fillId="2" borderId="3" xfId="0" applyNumberFormat="1" applyFont="1" applyFill="1" applyBorder="1" applyProtection="1"/>
    <xf numFmtId="0" fontId="4" fillId="2" borderId="1" xfId="0" applyNumberFormat="1" applyFont="1" applyFill="1" applyBorder="1" applyAlignment="1">
      <alignment horizontal="left" indent="2"/>
    </xf>
    <xf numFmtId="0" fontId="4" fillId="2" borderId="4" xfId="0" applyNumberFormat="1" applyFont="1" applyFill="1" applyBorder="1" applyProtection="1"/>
    <xf numFmtId="0" fontId="2" fillId="2" borderId="0" xfId="0" applyNumberFormat="1" applyFont="1" applyFill="1"/>
    <xf numFmtId="0" fontId="3" fillId="2" borderId="0" xfId="0" applyNumberFormat="1" applyFont="1" applyFill="1"/>
    <xf numFmtId="0" fontId="4" fillId="2" borderId="0" xfId="0" applyNumberFormat="1" applyFont="1" applyFill="1" applyAlignment="1" applyProtection="1"/>
    <xf numFmtId="0" fontId="2" fillId="2" borderId="6" xfId="0" applyNumberFormat="1" applyFont="1" applyFill="1" applyBorder="1"/>
    <xf numFmtId="0" fontId="2" fillId="2" borderId="2" xfId="0" applyNumberFormat="1" applyFont="1" applyFill="1" applyBorder="1"/>
    <xf numFmtId="0" fontId="4" fillId="2" borderId="0" xfId="0" applyNumberFormat="1" applyFont="1" applyFill="1" applyBorder="1" applyProtection="1"/>
    <xf numFmtId="0" fontId="2" fillId="2" borderId="0" xfId="0" applyNumberFormat="1" applyFont="1" applyFill="1" applyBorder="1"/>
    <xf numFmtId="0" fontId="4" fillId="0" borderId="0" xfId="0" applyNumberFormat="1" applyFont="1" applyFill="1" applyAlignment="1"/>
    <xf numFmtId="164" fontId="4" fillId="0" borderId="5" xfId="0" applyNumberFormat="1" applyFont="1" applyFill="1" applyBorder="1"/>
    <xf numFmtId="164" fontId="4" fillId="0" borderId="3" xfId="0" applyNumberFormat="1" applyFont="1" applyFill="1" applyBorder="1"/>
    <xf numFmtId="164" fontId="4" fillId="0" borderId="5" xfId="0" applyNumberFormat="1" applyFont="1" applyFill="1" applyBorder="1" applyAlignment="1" applyProtection="1">
      <alignment horizontal="right"/>
    </xf>
    <xf numFmtId="164" fontId="4" fillId="0" borderId="3" xfId="0" applyNumberFormat="1" applyFont="1" applyFill="1" applyBorder="1" applyAlignment="1" applyProtection="1">
      <alignment horizontal="right"/>
    </xf>
    <xf numFmtId="0" fontId="4" fillId="2" borderId="1" xfId="0" applyNumberFormat="1" applyFont="1" applyFill="1" applyBorder="1"/>
    <xf numFmtId="0" fontId="4" fillId="2" borderId="1" xfId="0" applyNumberFormat="1" applyFont="1" applyFill="1" applyBorder="1" applyAlignment="1">
      <alignment horizontal="left"/>
    </xf>
    <xf numFmtId="0" fontId="4" fillId="3" borderId="0" xfId="0" applyNumberFormat="1" applyFont="1" applyFill="1" applyBorder="1" applyProtection="1"/>
    <xf numFmtId="165" fontId="4" fillId="3" borderId="0" xfId="0" applyNumberFormat="1" applyFont="1" applyFill="1" applyBorder="1" applyProtection="1"/>
    <xf numFmtId="0" fontId="4" fillId="2" borderId="1" xfId="0" applyNumberFormat="1" applyFont="1" applyFill="1" applyBorder="1" applyAlignment="1">
      <alignment horizontal="left" indent="5"/>
    </xf>
    <xf numFmtId="0" fontId="8" fillId="4" borderId="7" xfId="0" applyNumberFormat="1" applyFont="1" applyFill="1" applyBorder="1" applyAlignment="1" applyProtection="1">
      <alignment vertical="center"/>
    </xf>
    <xf numFmtId="0" fontId="8" fillId="4" borderId="10" xfId="0" applyNumberFormat="1" applyFont="1" applyFill="1" applyBorder="1" applyAlignment="1" applyProtection="1">
      <alignment vertical="center"/>
    </xf>
    <xf numFmtId="0" fontId="8" fillId="4" borderId="10" xfId="0" applyNumberFormat="1" applyFont="1" applyFill="1" applyBorder="1" applyAlignment="1" applyProtection="1">
      <alignment horizontal="center" vertical="center"/>
    </xf>
    <xf numFmtId="0" fontId="8" fillId="4" borderId="16" xfId="0" applyNumberFormat="1" applyFont="1" applyFill="1" applyBorder="1" applyAlignment="1" applyProtection="1">
      <alignment vertical="center"/>
    </xf>
    <xf numFmtId="0" fontId="8" fillId="4" borderId="17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/>
    <xf numFmtId="0" fontId="5" fillId="2" borderId="19" xfId="0" applyNumberFormat="1" applyFont="1" applyFill="1" applyBorder="1" applyAlignment="1" applyProtection="1"/>
    <xf numFmtId="0" fontId="5" fillId="2" borderId="20" xfId="0" applyNumberFormat="1" applyFont="1" applyFill="1" applyBorder="1" applyAlignment="1" applyProtection="1"/>
    <xf numFmtId="164" fontId="4" fillId="0" borderId="3" xfId="0" applyNumberFormat="1" applyFont="1" applyFill="1" applyBorder="1" applyProtection="1"/>
    <xf numFmtId="164" fontId="4" fillId="0" borderId="5" xfId="0" applyNumberFormat="1" applyFont="1" applyFill="1" applyBorder="1" applyProtection="1"/>
    <xf numFmtId="164" fontId="1" fillId="2" borderId="5" xfId="0" applyNumberFormat="1" applyFont="1" applyFill="1" applyBorder="1" applyProtection="1"/>
    <xf numFmtId="164" fontId="1" fillId="2" borderId="3" xfId="0" applyNumberFormat="1" applyFont="1" applyFill="1" applyBorder="1" applyProtection="1"/>
    <xf numFmtId="164" fontId="9" fillId="2" borderId="5" xfId="0" applyNumberFormat="1" applyFont="1" applyFill="1" applyBorder="1" applyAlignment="1" applyProtection="1">
      <alignment horizontal="right"/>
    </xf>
    <xf numFmtId="164" fontId="9" fillId="2" borderId="3" xfId="0" applyNumberFormat="1" applyFont="1" applyFill="1" applyBorder="1" applyAlignment="1" applyProtection="1">
      <alignment horizontal="right"/>
    </xf>
    <xf numFmtId="164" fontId="9" fillId="0" borderId="5" xfId="0" applyNumberFormat="1" applyFont="1" applyFill="1" applyBorder="1" applyAlignment="1" applyProtection="1">
      <alignment horizontal="right"/>
    </xf>
    <xf numFmtId="164" fontId="9" fillId="0" borderId="3" xfId="0" applyNumberFormat="1" applyFont="1" applyFill="1" applyBorder="1" applyAlignment="1" applyProtection="1">
      <alignment horizontal="right"/>
    </xf>
    <xf numFmtId="164" fontId="1" fillId="0" borderId="5" xfId="0" applyNumberFormat="1" applyFont="1" applyFill="1" applyBorder="1" applyProtection="1"/>
    <xf numFmtId="164" fontId="1" fillId="0" borderId="3" xfId="0" applyNumberFormat="1" applyFont="1" applyFill="1" applyBorder="1" applyProtection="1"/>
    <xf numFmtId="164" fontId="1" fillId="2" borderId="5" xfId="0" applyNumberFormat="1" applyFont="1" applyFill="1" applyBorder="1"/>
    <xf numFmtId="164" fontId="1" fillId="2" borderId="3" xfId="0" applyNumberFormat="1" applyFont="1" applyFill="1" applyBorder="1"/>
    <xf numFmtId="0" fontId="8" fillId="4" borderId="11" xfId="0" applyNumberFormat="1" applyFont="1" applyFill="1" applyBorder="1" applyAlignment="1">
      <alignment horizontal="center" vertical="center"/>
    </xf>
    <xf numFmtId="0" fontId="8" fillId="4" borderId="12" xfId="0" applyNumberFormat="1" applyFont="1" applyFill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14" xfId="0" applyNumberFormat="1" applyFont="1" applyFill="1" applyBorder="1" applyAlignment="1">
      <alignment horizontal="center" vertical="center"/>
    </xf>
    <xf numFmtId="0" fontId="8" fillId="4" borderId="15" xfId="0" applyNumberFormat="1" applyFont="1" applyFill="1" applyBorder="1" applyAlignment="1">
      <alignment horizontal="center" vertical="center"/>
    </xf>
    <xf numFmtId="0" fontId="8" fillId="4" borderId="13" xfId="0" applyNumberFormat="1" applyFont="1" applyFill="1" applyBorder="1" applyAlignment="1" applyProtection="1">
      <alignment horizontal="center" vertical="center"/>
    </xf>
    <xf numFmtId="0" fontId="8" fillId="4" borderId="14" xfId="0" applyNumberFormat="1" applyFont="1" applyFill="1" applyBorder="1" applyAlignment="1" applyProtection="1">
      <alignment horizontal="center" vertical="center"/>
    </xf>
    <xf numFmtId="0" fontId="8" fillId="4" borderId="15" xfId="0" applyNumberFormat="1" applyFont="1" applyFill="1" applyBorder="1" applyAlignment="1" applyProtection="1">
      <alignment horizontal="center" vertical="center"/>
    </xf>
    <xf numFmtId="0" fontId="8" fillId="4" borderId="8" xfId="0" applyNumberFormat="1" applyFont="1" applyFill="1" applyBorder="1" applyAlignment="1">
      <alignment horizontal="center" vertical="center"/>
    </xf>
    <xf numFmtId="0" fontId="8" fillId="4" borderId="9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" fillId="2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L1"/>
    </sheetView>
  </sheetViews>
  <sheetFormatPr baseColWidth="10" defaultRowHeight="12.75" customHeight="1" x14ac:dyDescent="0.2"/>
  <cols>
    <col min="1" max="1" width="39.42578125" style="8" customWidth="1"/>
    <col min="2" max="12" width="9.140625" style="8" customWidth="1"/>
    <col min="13" max="16384" width="11.42578125" style="8"/>
  </cols>
  <sheetData>
    <row r="1" spans="1:12" ht="12.75" customHeight="1" x14ac:dyDescent="0.2">
      <c r="A1" s="55" t="s">
        <v>10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2.75" customHeight="1" x14ac:dyDescent="0.2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2.75" customHeight="1" x14ac:dyDescent="0.2">
      <c r="A3" s="55" t="s">
        <v>12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6" customHeight="1" x14ac:dyDescent="0.2"/>
    <row r="5" spans="1:12" s="9" customFormat="1" ht="12.75" customHeight="1" x14ac:dyDescent="0.2">
      <c r="A5" s="57" t="s">
        <v>43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s="9" customFormat="1" ht="12.75" customHeight="1" x14ac:dyDescent="0.2">
      <c r="A6" s="57" t="s">
        <v>44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ht="6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4.1" customHeight="1" x14ac:dyDescent="0.2">
      <c r="A8" s="25"/>
      <c r="B8" s="53" t="s">
        <v>0</v>
      </c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2" ht="14.1" customHeight="1" x14ac:dyDescent="0.2">
      <c r="A9" s="26"/>
      <c r="B9" s="45" t="s">
        <v>30</v>
      </c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2" ht="14.1" customHeight="1" x14ac:dyDescent="0.2">
      <c r="A10" s="27" t="s">
        <v>1</v>
      </c>
      <c r="B10" s="47" t="s">
        <v>33</v>
      </c>
      <c r="C10" s="48"/>
      <c r="D10" s="48"/>
      <c r="E10" s="49"/>
      <c r="F10" s="47" t="s">
        <v>40</v>
      </c>
      <c r="G10" s="48"/>
      <c r="H10" s="48"/>
      <c r="I10" s="49"/>
      <c r="J10" s="47" t="s">
        <v>41</v>
      </c>
      <c r="K10" s="48"/>
      <c r="L10" s="48"/>
    </row>
    <row r="11" spans="1:12" ht="14.1" customHeight="1" x14ac:dyDescent="0.2">
      <c r="A11" s="26"/>
      <c r="B11" s="50" t="s">
        <v>2</v>
      </c>
      <c r="C11" s="51"/>
      <c r="D11" s="51"/>
      <c r="E11" s="52"/>
      <c r="F11" s="50" t="s">
        <v>2</v>
      </c>
      <c r="G11" s="51"/>
      <c r="H11" s="51"/>
      <c r="I11" s="52"/>
      <c r="J11" s="50" t="s">
        <v>2</v>
      </c>
      <c r="K11" s="51"/>
      <c r="L11" s="51"/>
    </row>
    <row r="12" spans="1:12" ht="14.1" customHeight="1" x14ac:dyDescent="0.2">
      <c r="A12" s="28"/>
      <c r="B12" s="29" t="s">
        <v>3</v>
      </c>
      <c r="C12" s="29" t="s">
        <v>4</v>
      </c>
      <c r="D12" s="29" t="s">
        <v>5</v>
      </c>
      <c r="E12" s="29" t="s">
        <v>6</v>
      </c>
      <c r="F12" s="29" t="s">
        <v>3</v>
      </c>
      <c r="G12" s="29" t="s">
        <v>4</v>
      </c>
      <c r="H12" s="29" t="s">
        <v>5</v>
      </c>
      <c r="I12" s="29" t="s">
        <v>6</v>
      </c>
      <c r="J12" s="29" t="s">
        <v>3</v>
      </c>
      <c r="K12" s="29" t="s">
        <v>4</v>
      </c>
      <c r="L12" s="29" t="s">
        <v>5</v>
      </c>
    </row>
    <row r="13" spans="1:12" ht="6" customHeight="1" x14ac:dyDescent="0.2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2"/>
    </row>
    <row r="14" spans="1:12" ht="14.1" customHeight="1" x14ac:dyDescent="0.2">
      <c r="A14" s="20" t="s">
        <v>34</v>
      </c>
      <c r="B14" s="35">
        <f>SUM(B15+B20)</f>
        <v>35556.125615530007</v>
      </c>
      <c r="C14" s="35">
        <f t="shared" ref="C14:L14" si="0">SUM(C15+C20)</f>
        <v>35245.652053440004</v>
      </c>
      <c r="D14" s="35">
        <f t="shared" si="0"/>
        <v>35127.303061520004</v>
      </c>
      <c r="E14" s="35">
        <f t="shared" si="0"/>
        <v>36825.283504580002</v>
      </c>
      <c r="F14" s="35">
        <f t="shared" si="0"/>
        <v>39217.903143990006</v>
      </c>
      <c r="G14" s="35">
        <f t="shared" si="0"/>
        <v>39773.428862410001</v>
      </c>
      <c r="H14" s="35">
        <f t="shared" si="0"/>
        <v>39100.243496340001</v>
      </c>
      <c r="I14" s="35">
        <f t="shared" si="0"/>
        <v>40424.852425040001</v>
      </c>
      <c r="J14" s="35">
        <f t="shared" si="0"/>
        <v>39534.020479380008</v>
      </c>
      <c r="K14" s="35">
        <f t="shared" si="0"/>
        <v>40529.709776989999</v>
      </c>
      <c r="L14" s="36">
        <f t="shared" si="0"/>
        <v>42399.993137730009</v>
      </c>
    </row>
    <row r="15" spans="1:12" ht="14.1" customHeight="1" x14ac:dyDescent="0.2">
      <c r="A15" s="6" t="s">
        <v>13</v>
      </c>
      <c r="B15" s="37">
        <f>SUM(B16+B17+B18+B19)</f>
        <v>57.884734170000002</v>
      </c>
      <c r="C15" s="37">
        <f t="shared" ref="C15:L15" si="1">SUM(C16+C17+C18+C19)</f>
        <v>66.354656469999995</v>
      </c>
      <c r="D15" s="37">
        <f t="shared" si="1"/>
        <v>83.416354609999999</v>
      </c>
      <c r="E15" s="37">
        <f t="shared" si="1"/>
        <v>50.933778519999997</v>
      </c>
      <c r="F15" s="37">
        <f t="shared" si="1"/>
        <v>62.40497088</v>
      </c>
      <c r="G15" s="37">
        <f t="shared" si="1"/>
        <v>90.340609529999995</v>
      </c>
      <c r="H15" s="37">
        <f t="shared" si="1"/>
        <v>109.15154247000007</v>
      </c>
      <c r="I15" s="37">
        <f t="shared" si="1"/>
        <v>84.147769359999998</v>
      </c>
      <c r="J15" s="37">
        <f t="shared" si="1"/>
        <v>80.653542229999999</v>
      </c>
      <c r="K15" s="37">
        <f t="shared" si="1"/>
        <v>105.93793889</v>
      </c>
      <c r="L15" s="38">
        <f t="shared" si="1"/>
        <v>88.010959790000001</v>
      </c>
    </row>
    <row r="16" spans="1:12" ht="13.35" customHeight="1" x14ac:dyDescent="0.2">
      <c r="A16" s="1" t="s">
        <v>15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3">
        <v>0</v>
      </c>
    </row>
    <row r="17" spans="1:12" ht="13.35" customHeight="1" x14ac:dyDescent="0.2">
      <c r="A17" s="1" t="s">
        <v>16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">
        <v>0</v>
      </c>
    </row>
    <row r="18" spans="1:12" ht="13.35" customHeight="1" x14ac:dyDescent="0.2">
      <c r="A18" s="1" t="s">
        <v>17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">
        <v>0</v>
      </c>
    </row>
    <row r="19" spans="1:12" ht="13.35" customHeight="1" x14ac:dyDescent="0.2">
      <c r="A19" s="1" t="s">
        <v>18</v>
      </c>
      <c r="B19" s="2">
        <v>57.884734170000002</v>
      </c>
      <c r="C19" s="2">
        <v>66.354656469999995</v>
      </c>
      <c r="D19" s="2">
        <v>83.416354609999999</v>
      </c>
      <c r="E19" s="2">
        <v>50.933778519999997</v>
      </c>
      <c r="F19" s="2">
        <v>62.40497088</v>
      </c>
      <c r="G19" s="2">
        <v>90.340609529999995</v>
      </c>
      <c r="H19" s="2">
        <v>109.15154247000007</v>
      </c>
      <c r="I19" s="2">
        <v>84.147769359999998</v>
      </c>
      <c r="J19" s="2">
        <v>80.653542229999999</v>
      </c>
      <c r="K19" s="2">
        <v>105.93793889</v>
      </c>
      <c r="L19" s="3">
        <v>88.010959790000001</v>
      </c>
    </row>
    <row r="20" spans="1:12" ht="14.1" customHeight="1" x14ac:dyDescent="0.2">
      <c r="A20" s="6" t="s">
        <v>14</v>
      </c>
      <c r="B20" s="37">
        <f t="shared" ref="B20:L20" si="2">SUM(B21+B22+B23+B24+B25)</f>
        <v>35498.240881360005</v>
      </c>
      <c r="C20" s="37">
        <f t="shared" si="2"/>
        <v>35179.297396970003</v>
      </c>
      <c r="D20" s="37">
        <f t="shared" si="2"/>
        <v>35043.886706910002</v>
      </c>
      <c r="E20" s="37">
        <f t="shared" si="2"/>
        <v>36774.349726060005</v>
      </c>
      <c r="F20" s="37">
        <f t="shared" si="2"/>
        <v>39155.498173110005</v>
      </c>
      <c r="G20" s="37">
        <f t="shared" si="2"/>
        <v>39683.088252879999</v>
      </c>
      <c r="H20" s="37">
        <f t="shared" si="2"/>
        <v>38991.091953870004</v>
      </c>
      <c r="I20" s="37">
        <f t="shared" si="2"/>
        <v>40340.704655679998</v>
      </c>
      <c r="J20" s="37">
        <f t="shared" si="2"/>
        <v>39453.366937150007</v>
      </c>
      <c r="K20" s="37">
        <f t="shared" si="2"/>
        <v>40423.771838100001</v>
      </c>
      <c r="L20" s="38">
        <f t="shared" si="2"/>
        <v>42311.982177940008</v>
      </c>
    </row>
    <row r="21" spans="1:12" ht="13.35" customHeight="1" x14ac:dyDescent="0.2">
      <c r="A21" s="1" t="s">
        <v>19</v>
      </c>
      <c r="B21" s="4">
        <v>24955.710762120001</v>
      </c>
      <c r="C21" s="4">
        <v>24781.367657530001</v>
      </c>
      <c r="D21" s="4">
        <v>24573.029051860001</v>
      </c>
      <c r="E21" s="4">
        <v>26134.935367690003</v>
      </c>
      <c r="F21" s="4">
        <v>28770.012000990002</v>
      </c>
      <c r="G21" s="4">
        <v>28718.497587740003</v>
      </c>
      <c r="H21" s="4">
        <v>28217.336422440003</v>
      </c>
      <c r="I21" s="4">
        <v>28179.616789720003</v>
      </c>
      <c r="J21" s="4">
        <v>25962.115256670004</v>
      </c>
      <c r="K21" s="4">
        <v>25847.055539900004</v>
      </c>
      <c r="L21" s="5">
        <v>25859.052295080004</v>
      </c>
    </row>
    <row r="22" spans="1:12" ht="13.35" customHeight="1" x14ac:dyDescent="0.2">
      <c r="A22" s="1" t="s">
        <v>16</v>
      </c>
      <c r="B22" s="4">
        <v>9284.6209806999996</v>
      </c>
      <c r="C22" s="4">
        <v>9154.3716435899987</v>
      </c>
      <c r="D22" s="4">
        <v>9303.3436164099985</v>
      </c>
      <c r="E22" s="4">
        <v>9511.3960749399994</v>
      </c>
      <c r="F22" s="4">
        <v>9334.4139916599979</v>
      </c>
      <c r="G22" s="4">
        <v>9982.7972868099969</v>
      </c>
      <c r="H22" s="4">
        <v>9825.0332044700008</v>
      </c>
      <c r="I22" s="4">
        <v>11310.32968914</v>
      </c>
      <c r="J22" s="4">
        <v>12688.22578914</v>
      </c>
      <c r="K22" s="4">
        <v>13809.808746459999</v>
      </c>
      <c r="L22" s="5">
        <v>15687.71354646</v>
      </c>
    </row>
    <row r="23" spans="1:12" ht="13.35" customHeight="1" x14ac:dyDescent="0.2">
      <c r="A23" s="1" t="s">
        <v>28</v>
      </c>
      <c r="B23" s="4">
        <v>507.05976020999998</v>
      </c>
      <c r="C23" s="4">
        <v>501.17037581</v>
      </c>
      <c r="D23" s="4">
        <v>433.54890590000002</v>
      </c>
      <c r="E23" s="4">
        <v>379.15594358999999</v>
      </c>
      <c r="F23" s="4">
        <v>312.04456483000001</v>
      </c>
      <c r="G23" s="4">
        <v>247.62730912000001</v>
      </c>
      <c r="H23" s="4">
        <v>191.655081</v>
      </c>
      <c r="I23" s="4">
        <v>122.84904622000001</v>
      </c>
      <c r="J23" s="4">
        <v>61.402846220000001</v>
      </c>
      <c r="K23" s="34">
        <v>0</v>
      </c>
      <c r="L23" s="33">
        <v>0</v>
      </c>
    </row>
    <row r="24" spans="1:12" ht="13.35" customHeight="1" x14ac:dyDescent="0.2">
      <c r="A24" s="1" t="s">
        <v>17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5">
        <v>0</v>
      </c>
    </row>
    <row r="25" spans="1:12" ht="13.35" customHeight="1" x14ac:dyDescent="0.2">
      <c r="A25" s="1" t="s">
        <v>18</v>
      </c>
      <c r="B25" s="4">
        <v>750.84937833000004</v>
      </c>
      <c r="C25" s="4">
        <v>742.38772004000009</v>
      </c>
      <c r="D25" s="4">
        <v>733.96513274000006</v>
      </c>
      <c r="E25" s="4">
        <v>748.86233984</v>
      </c>
      <c r="F25" s="4">
        <v>739.02761563000001</v>
      </c>
      <c r="G25" s="4">
        <v>734.16606921000005</v>
      </c>
      <c r="H25" s="4">
        <v>757.06724596000004</v>
      </c>
      <c r="I25" s="4">
        <v>727.90913060000003</v>
      </c>
      <c r="J25" s="4">
        <v>741.62304512000003</v>
      </c>
      <c r="K25" s="4">
        <v>766.90755174000003</v>
      </c>
      <c r="L25" s="5">
        <v>765.21633640000005</v>
      </c>
    </row>
    <row r="26" spans="1:12" ht="13.35" customHeight="1" x14ac:dyDescent="0.2">
      <c r="A26" s="24" t="s">
        <v>29</v>
      </c>
      <c r="B26" s="4">
        <v>750.84937833000004</v>
      </c>
      <c r="C26" s="4">
        <v>742.38772004000009</v>
      </c>
      <c r="D26" s="4">
        <v>733.96513274000006</v>
      </c>
      <c r="E26" s="4">
        <v>748.86233984</v>
      </c>
      <c r="F26" s="4">
        <v>739.02761563000001</v>
      </c>
      <c r="G26" s="4">
        <v>734.16606921000005</v>
      </c>
      <c r="H26" s="4">
        <v>757.06724596000004</v>
      </c>
      <c r="I26" s="4">
        <v>727.90913060000003</v>
      </c>
      <c r="J26" s="4">
        <v>741.62304512000003</v>
      </c>
      <c r="K26" s="4">
        <v>766.90755174000003</v>
      </c>
      <c r="L26" s="5">
        <v>765.21633640000005</v>
      </c>
    </row>
    <row r="27" spans="1:12" ht="14.1" customHeight="1" x14ac:dyDescent="0.2">
      <c r="A27" s="21" t="s">
        <v>32</v>
      </c>
      <c r="B27" s="35">
        <f t="shared" ref="B27:L27" si="3">SUM(B28+B33)</f>
        <v>1297.8738000000003</v>
      </c>
      <c r="C27" s="35">
        <f t="shared" si="3"/>
        <v>1304.6217172500003</v>
      </c>
      <c r="D27" s="35">
        <f t="shared" si="3"/>
        <v>1266.3231301600003</v>
      </c>
      <c r="E27" s="35">
        <f t="shared" si="3"/>
        <v>1275.1307184400005</v>
      </c>
      <c r="F27" s="35">
        <f t="shared" si="3"/>
        <v>1233.7172419900003</v>
      </c>
      <c r="G27" s="35">
        <f t="shared" si="3"/>
        <v>1241.0740524200005</v>
      </c>
      <c r="H27" s="35">
        <f t="shared" si="3"/>
        <v>1453.7972257900003</v>
      </c>
      <c r="I27" s="35">
        <f t="shared" si="3"/>
        <v>1472.6792578800003</v>
      </c>
      <c r="J27" s="35">
        <f t="shared" si="3"/>
        <v>1686.2366820000002</v>
      </c>
      <c r="K27" s="35">
        <f t="shared" si="3"/>
        <v>2362.7568933900002</v>
      </c>
      <c r="L27" s="36">
        <f t="shared" si="3"/>
        <v>2304.2924079600002</v>
      </c>
    </row>
    <row r="28" spans="1:12" ht="14.1" customHeight="1" x14ac:dyDescent="0.2">
      <c r="A28" s="6" t="s">
        <v>13</v>
      </c>
      <c r="B28" s="37">
        <f t="shared" ref="B28:L28" si="4">SUM(B29+B30+B31+B32)</f>
        <v>19.613382560000026</v>
      </c>
      <c r="C28" s="37">
        <f t="shared" si="4"/>
        <v>18.092063060000026</v>
      </c>
      <c r="D28" s="37">
        <f t="shared" si="4"/>
        <v>18.548194850000026</v>
      </c>
      <c r="E28" s="37">
        <f t="shared" si="4"/>
        <v>18.549868190000026</v>
      </c>
      <c r="F28" s="37">
        <f t="shared" si="4"/>
        <v>17.686745520000027</v>
      </c>
      <c r="G28" s="37">
        <f t="shared" si="4"/>
        <v>17.047521440000029</v>
      </c>
      <c r="H28" s="37">
        <f t="shared" si="4"/>
        <v>16.488387720000027</v>
      </c>
      <c r="I28" s="37">
        <f t="shared" si="4"/>
        <v>16.871858270000029</v>
      </c>
      <c r="J28" s="37">
        <f t="shared" si="4"/>
        <v>16.533573320000027</v>
      </c>
      <c r="K28" s="37">
        <f t="shared" si="4"/>
        <v>15.478364400000029</v>
      </c>
      <c r="L28" s="38">
        <f t="shared" si="4"/>
        <v>15.399976200000028</v>
      </c>
    </row>
    <row r="29" spans="1:12" ht="13.35" customHeight="1" x14ac:dyDescent="0.2">
      <c r="A29" s="1" t="s">
        <v>15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3">
        <v>0</v>
      </c>
    </row>
    <row r="30" spans="1:12" ht="13.35" customHeight="1" x14ac:dyDescent="0.2">
      <c r="A30" s="1" t="s">
        <v>16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3">
        <v>0</v>
      </c>
    </row>
    <row r="31" spans="1:12" ht="13.35" customHeight="1" x14ac:dyDescent="0.2">
      <c r="A31" s="1" t="s">
        <v>20</v>
      </c>
      <c r="B31" s="2">
        <v>19.360147400000027</v>
      </c>
      <c r="C31" s="2">
        <v>17.901681590000027</v>
      </c>
      <c r="D31" s="2">
        <v>18.384785840000028</v>
      </c>
      <c r="E31" s="2">
        <v>18.362220650000026</v>
      </c>
      <c r="F31" s="2">
        <v>17.477215740000027</v>
      </c>
      <c r="G31" s="2">
        <v>16.837022580000028</v>
      </c>
      <c r="H31" s="2">
        <v>16.300508510000029</v>
      </c>
      <c r="I31" s="2">
        <v>16.574152160000029</v>
      </c>
      <c r="J31" s="2">
        <v>16.170386810000029</v>
      </c>
      <c r="K31" s="2">
        <v>15.136007510000029</v>
      </c>
      <c r="L31" s="3">
        <v>15.107974190000029</v>
      </c>
    </row>
    <row r="32" spans="1:12" ht="13.35" customHeight="1" x14ac:dyDescent="0.2">
      <c r="A32" s="1" t="s">
        <v>18</v>
      </c>
      <c r="B32" s="2">
        <v>0.25323516000000001</v>
      </c>
      <c r="C32" s="2">
        <v>0.19038147</v>
      </c>
      <c r="D32" s="2">
        <v>0.16340900999999999</v>
      </c>
      <c r="E32" s="2">
        <v>0.18764754</v>
      </c>
      <c r="F32" s="2">
        <v>0.20952978</v>
      </c>
      <c r="G32" s="2">
        <v>0.21049886000000001</v>
      </c>
      <c r="H32" s="2">
        <v>0.18787920999999999</v>
      </c>
      <c r="I32" s="2">
        <v>0.29770611000000002</v>
      </c>
      <c r="J32" s="2">
        <v>0.36318651000000002</v>
      </c>
      <c r="K32" s="2">
        <v>0.34235689000000002</v>
      </c>
      <c r="L32" s="3">
        <v>0.29200200999999998</v>
      </c>
    </row>
    <row r="33" spans="1:12" ht="14.1" customHeight="1" x14ac:dyDescent="0.2">
      <c r="A33" s="6" t="s">
        <v>14</v>
      </c>
      <c r="B33" s="37">
        <f t="shared" ref="B33:L33" si="5">SUM(B34+B35+B36+B37)</f>
        <v>1278.2604174400003</v>
      </c>
      <c r="C33" s="37">
        <f t="shared" si="5"/>
        <v>1286.5296541900002</v>
      </c>
      <c r="D33" s="37">
        <f t="shared" si="5"/>
        <v>1247.7749353100003</v>
      </c>
      <c r="E33" s="37">
        <f t="shared" si="5"/>
        <v>1256.5808502500004</v>
      </c>
      <c r="F33" s="37">
        <f t="shared" si="5"/>
        <v>1216.0304964700003</v>
      </c>
      <c r="G33" s="37">
        <f t="shared" si="5"/>
        <v>1224.0265309800004</v>
      </c>
      <c r="H33" s="37">
        <f t="shared" si="5"/>
        <v>1437.3088380700003</v>
      </c>
      <c r="I33" s="37">
        <f t="shared" si="5"/>
        <v>1455.8073996100002</v>
      </c>
      <c r="J33" s="37">
        <f t="shared" si="5"/>
        <v>1669.7031086800002</v>
      </c>
      <c r="K33" s="37">
        <f t="shared" si="5"/>
        <v>2347.2785289900003</v>
      </c>
      <c r="L33" s="38">
        <f t="shared" si="5"/>
        <v>2288.8924317600004</v>
      </c>
    </row>
    <row r="34" spans="1:12" ht="13.35" customHeight="1" x14ac:dyDescent="0.2">
      <c r="A34" s="1" t="s">
        <v>21</v>
      </c>
      <c r="B34" s="2">
        <v>1001.2591171100001</v>
      </c>
      <c r="C34" s="2">
        <v>1007.6816195100001</v>
      </c>
      <c r="D34" s="2">
        <v>1001.6746988600001</v>
      </c>
      <c r="E34" s="2">
        <v>1008.6538893100002</v>
      </c>
      <c r="F34" s="2">
        <v>1000.8402806300002</v>
      </c>
      <c r="G34" s="2">
        <v>1007.1933385600001</v>
      </c>
      <c r="H34" s="2">
        <v>1002.0216916700001</v>
      </c>
      <c r="I34" s="2">
        <v>1014.3073484600001</v>
      </c>
      <c r="J34" s="2">
        <v>1015.0305320000001</v>
      </c>
      <c r="K34" s="2">
        <v>1684.0303136100001</v>
      </c>
      <c r="L34" s="3">
        <v>1662.4070964700002</v>
      </c>
    </row>
    <row r="35" spans="1:12" ht="13.35" customHeight="1" x14ac:dyDescent="0.2">
      <c r="A35" s="1" t="s">
        <v>16</v>
      </c>
      <c r="B35" s="2">
        <v>277.00130033000016</v>
      </c>
      <c r="C35" s="2">
        <v>278.84803468000018</v>
      </c>
      <c r="D35" s="2">
        <v>246.10023645000018</v>
      </c>
      <c r="E35" s="2">
        <v>247.92696094000019</v>
      </c>
      <c r="F35" s="2">
        <v>215.19021584000018</v>
      </c>
      <c r="G35" s="2">
        <v>216.83319242000019</v>
      </c>
      <c r="H35" s="2">
        <v>435.28714640000021</v>
      </c>
      <c r="I35" s="2">
        <v>441.50005115000022</v>
      </c>
      <c r="J35" s="2">
        <v>654.67257668000025</v>
      </c>
      <c r="K35" s="2">
        <v>663.24821538000026</v>
      </c>
      <c r="L35" s="3">
        <v>626.48533529000031</v>
      </c>
    </row>
    <row r="36" spans="1:12" ht="13.35" customHeight="1" x14ac:dyDescent="0.2">
      <c r="A36" s="1" t="s">
        <v>20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3">
        <v>0</v>
      </c>
    </row>
    <row r="37" spans="1:12" ht="13.35" customHeight="1" x14ac:dyDescent="0.2">
      <c r="A37" s="1" t="s">
        <v>18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3">
        <v>0</v>
      </c>
    </row>
    <row r="38" spans="1:12" ht="14.1" customHeight="1" x14ac:dyDescent="0.2">
      <c r="A38" s="21" t="s">
        <v>22</v>
      </c>
      <c r="B38" s="35">
        <f t="shared" ref="B38:L38" si="6">SUM(B39+B45)</f>
        <v>54392.424648860004</v>
      </c>
      <c r="C38" s="35">
        <f t="shared" si="6"/>
        <v>55684.691898920006</v>
      </c>
      <c r="D38" s="35">
        <f t="shared" si="6"/>
        <v>55155.392254380014</v>
      </c>
      <c r="E38" s="35">
        <f t="shared" si="6"/>
        <v>57206.328255740009</v>
      </c>
      <c r="F38" s="35">
        <f t="shared" si="6"/>
        <v>56958.593444330007</v>
      </c>
      <c r="G38" s="35">
        <f t="shared" si="6"/>
        <v>56469.495137030004</v>
      </c>
      <c r="H38" s="35">
        <f t="shared" si="6"/>
        <v>58334.660092320002</v>
      </c>
      <c r="I38" s="35">
        <f t="shared" si="6"/>
        <v>60844.982755280012</v>
      </c>
      <c r="J38" s="35">
        <f t="shared" si="6"/>
        <v>61831.232331970015</v>
      </c>
      <c r="K38" s="35">
        <f t="shared" si="6"/>
        <v>63658.374871500004</v>
      </c>
      <c r="L38" s="36">
        <f t="shared" si="6"/>
        <v>63869.931989510005</v>
      </c>
    </row>
    <row r="39" spans="1:12" ht="14.1" customHeight="1" x14ac:dyDescent="0.2">
      <c r="A39" s="6" t="s">
        <v>13</v>
      </c>
      <c r="B39" s="37">
        <f t="shared" ref="B39:L39" si="7">SUM(B40+B41+B42+B43+B44)</f>
        <v>40928.121867460002</v>
      </c>
      <c r="C39" s="37">
        <f t="shared" si="7"/>
        <v>41656.543971710002</v>
      </c>
      <c r="D39" s="37">
        <f t="shared" si="7"/>
        <v>40346.379738420008</v>
      </c>
      <c r="E39" s="37">
        <f t="shared" si="7"/>
        <v>42476.404456890006</v>
      </c>
      <c r="F39" s="37">
        <f t="shared" si="7"/>
        <v>42682.681273990005</v>
      </c>
      <c r="G39" s="37">
        <f t="shared" si="7"/>
        <v>42529.956792840007</v>
      </c>
      <c r="H39" s="37">
        <f t="shared" si="7"/>
        <v>45350.931028590006</v>
      </c>
      <c r="I39" s="37">
        <f t="shared" si="7"/>
        <v>48595.791858720011</v>
      </c>
      <c r="J39" s="37">
        <f t="shared" si="7"/>
        <v>49575.098179710018</v>
      </c>
      <c r="K39" s="37">
        <f t="shared" si="7"/>
        <v>51045.797590920003</v>
      </c>
      <c r="L39" s="38">
        <f t="shared" si="7"/>
        <v>51082.691660620003</v>
      </c>
    </row>
    <row r="40" spans="1:12" ht="13.35" customHeight="1" x14ac:dyDescent="0.2">
      <c r="A40" s="1" t="s">
        <v>15</v>
      </c>
      <c r="B40" s="16">
        <v>947.37118905000023</v>
      </c>
      <c r="C40" s="16">
        <v>677.79909152000016</v>
      </c>
      <c r="D40" s="16">
        <v>572.70955099000014</v>
      </c>
      <c r="E40" s="16">
        <v>1021.8395339300002</v>
      </c>
      <c r="F40" s="16">
        <v>1219.9383629200001</v>
      </c>
      <c r="G40" s="16">
        <v>1084.8461593600002</v>
      </c>
      <c r="H40" s="16">
        <v>1287.4179624800001</v>
      </c>
      <c r="I40" s="16">
        <v>1369.4687936</v>
      </c>
      <c r="J40" s="16">
        <v>1588.5085918700001</v>
      </c>
      <c r="K40" s="16">
        <v>1437.4502025000002</v>
      </c>
      <c r="L40" s="17">
        <v>1387.8394119800002</v>
      </c>
    </row>
    <row r="41" spans="1:12" ht="13.35" customHeight="1" x14ac:dyDescent="0.2">
      <c r="A41" s="1" t="s">
        <v>23</v>
      </c>
      <c r="B41" s="16">
        <v>61.593380810000006</v>
      </c>
      <c r="C41" s="16">
        <v>69.128722330000016</v>
      </c>
      <c r="D41" s="16">
        <v>126.02672433000001</v>
      </c>
      <c r="E41" s="16">
        <v>79.295033220000022</v>
      </c>
      <c r="F41" s="16">
        <v>82.27639077000002</v>
      </c>
      <c r="G41" s="16">
        <v>134.21626693000002</v>
      </c>
      <c r="H41" s="16">
        <v>131.13173353000002</v>
      </c>
      <c r="I41" s="16">
        <v>182.58221932000004</v>
      </c>
      <c r="J41" s="16">
        <v>151.44682184000001</v>
      </c>
      <c r="K41" s="16">
        <v>112.38031886000002</v>
      </c>
      <c r="L41" s="17">
        <v>100.34950604000004</v>
      </c>
    </row>
    <row r="42" spans="1:12" ht="13.35" customHeight="1" x14ac:dyDescent="0.2">
      <c r="A42" s="1" t="s">
        <v>16</v>
      </c>
      <c r="B42" s="16">
        <v>7334.931383979997</v>
      </c>
      <c r="C42" s="16">
        <v>7075.2485468799969</v>
      </c>
      <c r="D42" s="16">
        <v>6553.3268969999972</v>
      </c>
      <c r="E42" s="16">
        <v>6825.4711474599972</v>
      </c>
      <c r="F42" s="16">
        <v>6438.2283040199973</v>
      </c>
      <c r="G42" s="16">
        <v>5673.1008670199972</v>
      </c>
      <c r="H42" s="16">
        <v>6305.5572278999971</v>
      </c>
      <c r="I42" s="16">
        <v>8602.532141169997</v>
      </c>
      <c r="J42" s="16">
        <v>6654.1458315899972</v>
      </c>
      <c r="K42" s="16">
        <v>6563.6446717999979</v>
      </c>
      <c r="L42" s="17">
        <v>6376.3360201599971</v>
      </c>
    </row>
    <row r="43" spans="1:12" ht="13.35" customHeight="1" x14ac:dyDescent="0.2">
      <c r="A43" s="1" t="s">
        <v>24</v>
      </c>
      <c r="B43" s="16">
        <v>31861.31591866001</v>
      </c>
      <c r="C43" s="16">
        <v>33112.080088500006</v>
      </c>
      <c r="D43" s="16">
        <v>32380.429388960009</v>
      </c>
      <c r="E43" s="16">
        <v>33902.917527190009</v>
      </c>
      <c r="F43" s="16">
        <v>34362.484826130007</v>
      </c>
      <c r="G43" s="16">
        <v>34925.209201410005</v>
      </c>
      <c r="H43" s="16">
        <v>36919.986359430011</v>
      </c>
      <c r="I43" s="16">
        <v>37787.846595580013</v>
      </c>
      <c r="J43" s="16">
        <v>40352.113228110014</v>
      </c>
      <c r="K43" s="16">
        <v>41915.954506490008</v>
      </c>
      <c r="L43" s="17">
        <v>42518.999184380009</v>
      </c>
    </row>
    <row r="44" spans="1:12" ht="13.35" customHeight="1" x14ac:dyDescent="0.2">
      <c r="A44" s="1" t="s">
        <v>18</v>
      </c>
      <c r="B44" s="16">
        <v>722.90999496000029</v>
      </c>
      <c r="C44" s="16">
        <v>722.28752248000035</v>
      </c>
      <c r="D44" s="16">
        <v>713.8871771400004</v>
      </c>
      <c r="E44" s="16">
        <v>646.88121509000041</v>
      </c>
      <c r="F44" s="16">
        <v>579.75339015000043</v>
      </c>
      <c r="G44" s="16">
        <v>712.58429812000031</v>
      </c>
      <c r="H44" s="16">
        <v>706.83774525000035</v>
      </c>
      <c r="I44" s="16">
        <v>653.36210905000041</v>
      </c>
      <c r="J44" s="16">
        <v>828.88370630000031</v>
      </c>
      <c r="K44" s="16">
        <v>1016.3678912700003</v>
      </c>
      <c r="L44" s="17">
        <v>699.16753806000042</v>
      </c>
    </row>
    <row r="45" spans="1:12" ht="14.1" customHeight="1" x14ac:dyDescent="0.2">
      <c r="A45" s="6" t="s">
        <v>14</v>
      </c>
      <c r="B45" s="39">
        <f t="shared" ref="B45:L45" si="8">SUM(B46+B47+B48+B49)</f>
        <v>13464.302781400002</v>
      </c>
      <c r="C45" s="39">
        <f t="shared" si="8"/>
        <v>14028.14792721</v>
      </c>
      <c r="D45" s="39">
        <f t="shared" si="8"/>
        <v>14809.012515960003</v>
      </c>
      <c r="E45" s="39">
        <f t="shared" si="8"/>
        <v>14729.923798850001</v>
      </c>
      <c r="F45" s="39">
        <f t="shared" si="8"/>
        <v>14275.91217034</v>
      </c>
      <c r="G45" s="39">
        <f t="shared" si="8"/>
        <v>13939.538344189999</v>
      </c>
      <c r="H45" s="39">
        <f t="shared" si="8"/>
        <v>12983.729063729999</v>
      </c>
      <c r="I45" s="39">
        <f t="shared" si="8"/>
        <v>12249.19089656</v>
      </c>
      <c r="J45" s="39">
        <f t="shared" si="8"/>
        <v>12256.13415226</v>
      </c>
      <c r="K45" s="39">
        <f t="shared" si="8"/>
        <v>12612.577280579999</v>
      </c>
      <c r="L45" s="40">
        <f t="shared" si="8"/>
        <v>12787.240328889999</v>
      </c>
    </row>
    <row r="46" spans="1:12" ht="13.35" customHeight="1" x14ac:dyDescent="0.2">
      <c r="A46" s="1" t="s">
        <v>21</v>
      </c>
      <c r="B46" s="16">
        <v>3429.9753518900015</v>
      </c>
      <c r="C46" s="16">
        <v>3522.5723762200014</v>
      </c>
      <c r="D46" s="16">
        <v>3725.4195276500013</v>
      </c>
      <c r="E46" s="16">
        <v>3775.2930646200011</v>
      </c>
      <c r="F46" s="16">
        <v>3995.5184796100011</v>
      </c>
      <c r="G46" s="16">
        <v>4024.844277480001</v>
      </c>
      <c r="H46" s="16">
        <v>3860.0404785100009</v>
      </c>
      <c r="I46" s="16">
        <v>3701.177750920001</v>
      </c>
      <c r="J46" s="16">
        <v>4248.6768142600013</v>
      </c>
      <c r="K46" s="16">
        <v>4222.5161550700004</v>
      </c>
      <c r="L46" s="17">
        <v>4256.2559845300011</v>
      </c>
    </row>
    <row r="47" spans="1:12" ht="13.35" customHeight="1" x14ac:dyDescent="0.2">
      <c r="A47" s="1" t="s">
        <v>16</v>
      </c>
      <c r="B47" s="16">
        <v>4252.536095370001</v>
      </c>
      <c r="C47" s="16">
        <v>4650.8626497200012</v>
      </c>
      <c r="D47" s="16">
        <v>4454.5406622900018</v>
      </c>
      <c r="E47" s="16">
        <v>4239.3954031000021</v>
      </c>
      <c r="F47" s="16">
        <v>3937.6197563900018</v>
      </c>
      <c r="G47" s="16">
        <v>4370.5019141300008</v>
      </c>
      <c r="H47" s="16">
        <v>3981.1080364000013</v>
      </c>
      <c r="I47" s="16">
        <v>4090.9379414100013</v>
      </c>
      <c r="J47" s="16">
        <v>4184.6575281800015</v>
      </c>
      <c r="K47" s="16">
        <v>4431.5719538600006</v>
      </c>
      <c r="L47" s="17">
        <v>4536.9805217900011</v>
      </c>
    </row>
    <row r="48" spans="1:12" ht="13.35" customHeight="1" x14ac:dyDescent="0.2">
      <c r="A48" s="1" t="s">
        <v>24</v>
      </c>
      <c r="B48" s="16">
        <v>5781.7913341399981</v>
      </c>
      <c r="C48" s="16">
        <v>5854.7129012699988</v>
      </c>
      <c r="D48" s="16">
        <v>6629.0523260199989</v>
      </c>
      <c r="E48" s="16">
        <v>6715.2353311299976</v>
      </c>
      <c r="F48" s="16">
        <v>6342.7739343399971</v>
      </c>
      <c r="G48" s="16">
        <v>5544.1921525799971</v>
      </c>
      <c r="H48" s="16">
        <v>5142.5805488199976</v>
      </c>
      <c r="I48" s="16">
        <v>4457.0752042299973</v>
      </c>
      <c r="J48" s="16">
        <v>3822.7998098199973</v>
      </c>
      <c r="K48" s="16">
        <v>3958.4891716499969</v>
      </c>
      <c r="L48" s="17">
        <v>3994.0038225699973</v>
      </c>
    </row>
    <row r="49" spans="1:12" ht="13.35" customHeight="1" x14ac:dyDescent="0.2">
      <c r="A49" s="1" t="s">
        <v>18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7">
        <v>0</v>
      </c>
    </row>
    <row r="50" spans="1:12" ht="14.1" customHeight="1" x14ac:dyDescent="0.2">
      <c r="A50" s="21" t="s">
        <v>35</v>
      </c>
      <c r="B50" s="41">
        <f t="shared" ref="B50:L50" si="9">SUM(B51+B57)</f>
        <v>15837.146050619998</v>
      </c>
      <c r="C50" s="41">
        <f t="shared" si="9"/>
        <v>15344.742204249998</v>
      </c>
      <c r="D50" s="41">
        <f t="shared" si="9"/>
        <v>15476.006070269999</v>
      </c>
      <c r="E50" s="41">
        <f t="shared" si="9"/>
        <v>15970.22599517</v>
      </c>
      <c r="F50" s="41">
        <f t="shared" si="9"/>
        <v>15829.958554929999</v>
      </c>
      <c r="G50" s="41">
        <f t="shared" si="9"/>
        <v>16096.007958559998</v>
      </c>
      <c r="H50" s="41">
        <f t="shared" si="9"/>
        <v>16329.782211049998</v>
      </c>
      <c r="I50" s="41">
        <f t="shared" si="9"/>
        <v>16986.230525729996</v>
      </c>
      <c r="J50" s="41">
        <f t="shared" si="9"/>
        <v>17536.98791738</v>
      </c>
      <c r="K50" s="41">
        <f t="shared" si="9"/>
        <v>17575.263836499998</v>
      </c>
      <c r="L50" s="42">
        <f t="shared" si="9"/>
        <v>17569.477570390001</v>
      </c>
    </row>
    <row r="51" spans="1:12" ht="14.1" customHeight="1" x14ac:dyDescent="0.2">
      <c r="A51" s="6" t="s">
        <v>13</v>
      </c>
      <c r="B51" s="39">
        <f t="shared" ref="B51:L51" si="10">SUM(B52+B53+B54+B55+B56)</f>
        <v>7691.7333957800001</v>
      </c>
      <c r="C51" s="39">
        <f t="shared" si="10"/>
        <v>7736.282385389999</v>
      </c>
      <c r="D51" s="39">
        <f t="shared" si="10"/>
        <v>7792.0488658100003</v>
      </c>
      <c r="E51" s="39">
        <f t="shared" si="10"/>
        <v>8078.8713017399996</v>
      </c>
      <c r="F51" s="39">
        <f t="shared" si="10"/>
        <v>7895.1039514499998</v>
      </c>
      <c r="G51" s="39">
        <f t="shared" si="10"/>
        <v>8023.0650514699992</v>
      </c>
      <c r="H51" s="39">
        <f t="shared" si="10"/>
        <v>8166.2525247000003</v>
      </c>
      <c r="I51" s="39">
        <f t="shared" si="10"/>
        <v>8895.4663072299991</v>
      </c>
      <c r="J51" s="39">
        <f t="shared" si="10"/>
        <v>8973.3918797200004</v>
      </c>
      <c r="K51" s="39">
        <f t="shared" si="10"/>
        <v>9036.9015995099999</v>
      </c>
      <c r="L51" s="40">
        <f t="shared" si="10"/>
        <v>9095.3434651299995</v>
      </c>
    </row>
    <row r="52" spans="1:12" ht="13.35" customHeight="1" x14ac:dyDescent="0.2">
      <c r="A52" s="1" t="s">
        <v>15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9">
        <v>0</v>
      </c>
    </row>
    <row r="53" spans="1:12" ht="13.35" customHeight="1" x14ac:dyDescent="0.2">
      <c r="A53" s="1" t="s">
        <v>16</v>
      </c>
      <c r="B53" s="18">
        <v>1486.5058996299997</v>
      </c>
      <c r="C53" s="18">
        <v>1479.9080724599996</v>
      </c>
      <c r="D53" s="18">
        <v>1479.5027139299998</v>
      </c>
      <c r="E53" s="18">
        <v>1710.4419598699997</v>
      </c>
      <c r="F53" s="18">
        <v>1571.3170229999998</v>
      </c>
      <c r="G53" s="18">
        <v>1561.2826586499998</v>
      </c>
      <c r="H53" s="18">
        <v>1567.3836914399997</v>
      </c>
      <c r="I53" s="18">
        <v>1586.7026191799996</v>
      </c>
      <c r="J53" s="18">
        <v>1590.4359135699997</v>
      </c>
      <c r="K53" s="18">
        <v>1594.2065409099996</v>
      </c>
      <c r="L53" s="19">
        <v>1598.0148745199995</v>
      </c>
    </row>
    <row r="54" spans="1:12" ht="13.35" customHeight="1" x14ac:dyDescent="0.2">
      <c r="A54" s="1" t="s">
        <v>24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9">
        <v>0</v>
      </c>
    </row>
    <row r="55" spans="1:12" ht="13.35" customHeight="1" x14ac:dyDescent="0.2">
      <c r="A55" s="1" t="s">
        <v>17</v>
      </c>
      <c r="B55" s="18">
        <v>3742.00423525</v>
      </c>
      <c r="C55" s="18">
        <v>3795.5614385900003</v>
      </c>
      <c r="D55" s="18">
        <v>3808.9955283099998</v>
      </c>
      <c r="E55" s="18">
        <v>3833.6511445699998</v>
      </c>
      <c r="F55" s="18">
        <v>3833.2847572800001</v>
      </c>
      <c r="G55" s="18">
        <v>3941.0435372100001</v>
      </c>
      <c r="H55" s="18">
        <v>4052.6687465100003</v>
      </c>
      <c r="I55" s="18">
        <v>4736.0044424600001</v>
      </c>
      <c r="J55" s="18">
        <v>4783.8054998800008</v>
      </c>
      <c r="K55" s="18">
        <v>4818.7233458500004</v>
      </c>
      <c r="L55" s="19">
        <v>4846.2044765600003</v>
      </c>
    </row>
    <row r="56" spans="1:12" ht="13.35" customHeight="1" x14ac:dyDescent="0.2">
      <c r="A56" s="1" t="s">
        <v>18</v>
      </c>
      <c r="B56" s="18">
        <v>2463.2232608999998</v>
      </c>
      <c r="C56" s="18">
        <v>2460.8128743399998</v>
      </c>
      <c r="D56" s="18">
        <v>2503.55062357</v>
      </c>
      <c r="E56" s="18">
        <v>2534.7781973000001</v>
      </c>
      <c r="F56" s="18">
        <v>2490.5021711700001</v>
      </c>
      <c r="G56" s="18">
        <v>2520.7388556099995</v>
      </c>
      <c r="H56" s="18">
        <v>2546.2000867500001</v>
      </c>
      <c r="I56" s="18">
        <v>2572.7592455899999</v>
      </c>
      <c r="J56" s="18">
        <v>2599.1504662700004</v>
      </c>
      <c r="K56" s="18">
        <v>2623.9717127500003</v>
      </c>
      <c r="L56" s="19">
        <v>2651.1241140500001</v>
      </c>
    </row>
    <row r="57" spans="1:12" ht="14.1" customHeight="1" x14ac:dyDescent="0.2">
      <c r="A57" s="6" t="s">
        <v>14</v>
      </c>
      <c r="B57" s="39">
        <f t="shared" ref="B57:L57" si="11">SUM(B58+B59+B60+B61+B62)</f>
        <v>8145.412654839999</v>
      </c>
      <c r="C57" s="39">
        <f t="shared" si="11"/>
        <v>7608.4598188599994</v>
      </c>
      <c r="D57" s="39">
        <f t="shared" si="11"/>
        <v>7683.9572044599981</v>
      </c>
      <c r="E57" s="39">
        <f t="shared" si="11"/>
        <v>7891.3546934299993</v>
      </c>
      <c r="F57" s="39">
        <f t="shared" si="11"/>
        <v>7934.8546034799983</v>
      </c>
      <c r="G57" s="39">
        <f t="shared" si="11"/>
        <v>8072.9429070899987</v>
      </c>
      <c r="H57" s="39">
        <f t="shared" si="11"/>
        <v>8163.529686349998</v>
      </c>
      <c r="I57" s="39">
        <f t="shared" si="11"/>
        <v>8090.7642184999986</v>
      </c>
      <c r="J57" s="39">
        <f t="shared" si="11"/>
        <v>8563.5960376599978</v>
      </c>
      <c r="K57" s="39">
        <f t="shared" si="11"/>
        <v>8538.3622369899986</v>
      </c>
      <c r="L57" s="40">
        <f t="shared" si="11"/>
        <v>8474.1341052600001</v>
      </c>
    </row>
    <row r="58" spans="1:12" ht="13.35" customHeight="1" x14ac:dyDescent="0.2">
      <c r="A58" s="1" t="s">
        <v>21</v>
      </c>
      <c r="B58" s="18">
        <v>3645.9216292899991</v>
      </c>
      <c r="C58" s="18">
        <v>3635.9514258199988</v>
      </c>
      <c r="D58" s="18">
        <v>3533.9918672199988</v>
      </c>
      <c r="E58" s="18">
        <v>3520.8458992499986</v>
      </c>
      <c r="F58" s="18">
        <v>3514.0376457099987</v>
      </c>
      <c r="G58" s="18">
        <v>3508.1577921799985</v>
      </c>
      <c r="H58" s="18">
        <v>3496.6119689299985</v>
      </c>
      <c r="I58" s="18">
        <v>3483.6923811299985</v>
      </c>
      <c r="J58" s="18">
        <v>3468.3451304499986</v>
      </c>
      <c r="K58" s="18">
        <v>3452.9978797699987</v>
      </c>
      <c r="L58" s="19">
        <v>3439.3834021899988</v>
      </c>
    </row>
    <row r="59" spans="1:12" ht="13.35" customHeight="1" x14ac:dyDescent="0.2">
      <c r="A59" s="1" t="s">
        <v>16</v>
      </c>
      <c r="B59" s="18">
        <v>1962.7803329199994</v>
      </c>
      <c r="C59" s="18">
        <v>1600.0182217299994</v>
      </c>
      <c r="D59" s="18">
        <v>1666.2995558599994</v>
      </c>
      <c r="E59" s="18">
        <v>1760.6369083399995</v>
      </c>
      <c r="F59" s="18">
        <v>1773.7831667400001</v>
      </c>
      <c r="G59" s="18">
        <v>1801.3980059400001</v>
      </c>
      <c r="H59" s="18">
        <v>1901.21720218</v>
      </c>
      <c r="I59" s="18">
        <v>1835.9208020799999</v>
      </c>
      <c r="J59" s="18">
        <v>1863.89630827</v>
      </c>
      <c r="K59" s="18">
        <v>1834.23836357</v>
      </c>
      <c r="L59" s="19">
        <v>1755.3918193100001</v>
      </c>
    </row>
    <row r="60" spans="1:12" ht="13.35" customHeight="1" x14ac:dyDescent="0.2">
      <c r="A60" s="1" t="s">
        <v>24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9">
        <v>0</v>
      </c>
    </row>
    <row r="61" spans="1:12" ht="13.35" customHeight="1" x14ac:dyDescent="0.2">
      <c r="A61" s="1" t="s">
        <v>17</v>
      </c>
      <c r="B61" s="18">
        <v>2536.7106926300003</v>
      </c>
      <c r="C61" s="18">
        <v>2372.4901713100003</v>
      </c>
      <c r="D61" s="18">
        <v>2483.6657813800002</v>
      </c>
      <c r="E61" s="18">
        <v>2609.8718858400002</v>
      </c>
      <c r="F61" s="18">
        <v>2647.03379103</v>
      </c>
      <c r="G61" s="18">
        <v>2763.3871089700001</v>
      </c>
      <c r="H61" s="18">
        <v>2765.7005152399997</v>
      </c>
      <c r="I61" s="18">
        <v>2771.15103529</v>
      </c>
      <c r="J61" s="18">
        <v>3231.3545989399995</v>
      </c>
      <c r="K61" s="18">
        <v>3251.1259936500001</v>
      </c>
      <c r="L61" s="19">
        <v>3279.35888376</v>
      </c>
    </row>
    <row r="62" spans="1:12" ht="13.35" customHeight="1" x14ac:dyDescent="0.2">
      <c r="A62" s="1" t="s">
        <v>18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9">
        <v>0</v>
      </c>
    </row>
    <row r="63" spans="1:12" ht="14.1" customHeight="1" x14ac:dyDescent="0.2">
      <c r="A63" s="21" t="s">
        <v>36</v>
      </c>
      <c r="B63" s="43">
        <f t="shared" ref="B63:L63" si="12">SUM(B64+B65)</f>
        <v>24364.180359440001</v>
      </c>
      <c r="C63" s="43">
        <f t="shared" si="12"/>
        <v>24757.010412039999</v>
      </c>
      <c r="D63" s="43">
        <f t="shared" si="12"/>
        <v>25229.28140254</v>
      </c>
      <c r="E63" s="43">
        <f t="shared" si="12"/>
        <v>25984.393718259998</v>
      </c>
      <c r="F63" s="43">
        <f t="shared" si="12"/>
        <v>26309.587678200001</v>
      </c>
      <c r="G63" s="43">
        <f t="shared" si="12"/>
        <v>26963.091862919999</v>
      </c>
      <c r="H63" s="43">
        <f t="shared" si="12"/>
        <v>26638.862688860001</v>
      </c>
      <c r="I63" s="43">
        <f t="shared" si="12"/>
        <v>27013.243407829999</v>
      </c>
      <c r="J63" s="43">
        <f t="shared" si="12"/>
        <v>27203.31597136</v>
      </c>
      <c r="K63" s="43">
        <f t="shared" si="12"/>
        <v>27549.861336369999</v>
      </c>
      <c r="L63" s="44">
        <f t="shared" si="12"/>
        <v>27680.265749329999</v>
      </c>
    </row>
    <row r="64" spans="1:12" ht="13.35" customHeight="1" x14ac:dyDescent="0.2">
      <c r="A64" s="6" t="s">
        <v>25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3">
        <v>0</v>
      </c>
    </row>
    <row r="65" spans="1:12" ht="13.35" customHeight="1" x14ac:dyDescent="0.2">
      <c r="A65" s="6" t="s">
        <v>26</v>
      </c>
      <c r="B65" s="2">
        <v>24364.180359440001</v>
      </c>
      <c r="C65" s="2">
        <v>24757.010412039999</v>
      </c>
      <c r="D65" s="2">
        <v>25229.28140254</v>
      </c>
      <c r="E65" s="2">
        <v>25984.393718259998</v>
      </c>
      <c r="F65" s="2">
        <v>26309.587678200001</v>
      </c>
      <c r="G65" s="2">
        <v>26963.091862919999</v>
      </c>
      <c r="H65" s="2">
        <v>26638.862688860001</v>
      </c>
      <c r="I65" s="2">
        <v>27013.243407829999</v>
      </c>
      <c r="J65" s="2">
        <v>27203.31597136</v>
      </c>
      <c r="K65" s="2">
        <v>27549.861336369999</v>
      </c>
      <c r="L65" s="3">
        <v>27680.265749329999</v>
      </c>
    </row>
    <row r="66" spans="1:12" ht="15" customHeight="1" x14ac:dyDescent="0.2">
      <c r="A66" s="21" t="s">
        <v>37</v>
      </c>
      <c r="B66" s="43">
        <f t="shared" ref="B66:L66" si="13">SUM(B14+B27+B38+B50+B63)</f>
        <v>131447.75047445</v>
      </c>
      <c r="C66" s="43">
        <f t="shared" si="13"/>
        <v>132336.71828590002</v>
      </c>
      <c r="D66" s="43">
        <f t="shared" si="13"/>
        <v>132254.30591887003</v>
      </c>
      <c r="E66" s="43">
        <f t="shared" si="13"/>
        <v>137261.36219219002</v>
      </c>
      <c r="F66" s="43">
        <f t="shared" si="13"/>
        <v>139549.76006344002</v>
      </c>
      <c r="G66" s="43">
        <f t="shared" si="13"/>
        <v>140543.09787334001</v>
      </c>
      <c r="H66" s="43">
        <f t="shared" si="13"/>
        <v>141857.34571436001</v>
      </c>
      <c r="I66" s="43">
        <f t="shared" si="13"/>
        <v>146741.98837176</v>
      </c>
      <c r="J66" s="43">
        <f t="shared" si="13"/>
        <v>147791.79338209002</v>
      </c>
      <c r="K66" s="43">
        <f t="shared" si="13"/>
        <v>151675.96671475001</v>
      </c>
      <c r="L66" s="44">
        <f t="shared" si="13"/>
        <v>153823.96085492001</v>
      </c>
    </row>
    <row r="67" spans="1:12" ht="6" customHeight="1" x14ac:dyDescent="0.2">
      <c r="A67" s="7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2"/>
    </row>
    <row r="68" spans="1:12" ht="6" customHeight="1" x14ac:dyDescent="0.2">
      <c r="A68" s="13"/>
    </row>
    <row r="69" spans="1:12" ht="12.75" customHeight="1" x14ac:dyDescent="0.2">
      <c r="A69" s="14" t="s">
        <v>39</v>
      </c>
      <c r="B69" s="22"/>
      <c r="C69" s="22"/>
      <c r="D69" s="22"/>
      <c r="E69" s="22"/>
      <c r="F69" s="23"/>
      <c r="G69" s="23"/>
      <c r="H69" s="23"/>
      <c r="I69" s="23"/>
      <c r="J69" s="23"/>
      <c r="K69" s="23"/>
      <c r="L69" s="23"/>
    </row>
    <row r="70" spans="1:12" ht="12.75" customHeight="1" x14ac:dyDescent="0.2">
      <c r="A70" s="15" t="s">
        <v>42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1:12" ht="12.75" customHeight="1" x14ac:dyDescent="0.2">
      <c r="A71" s="14" t="s">
        <v>38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1:12" ht="12.75" customHeight="1" x14ac:dyDescent="0.2">
      <c r="A72" s="14" t="s">
        <v>27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1:12" ht="12.75" customHeight="1" x14ac:dyDescent="0.2">
      <c r="A73" s="14" t="s">
        <v>7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1:12" ht="12.75" customHeight="1" x14ac:dyDescent="0.2">
      <c r="A74" s="15" t="s">
        <v>31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1:12" ht="12.75" customHeight="1" x14ac:dyDescent="0.2">
      <c r="A75" s="14" t="s">
        <v>8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1:12" ht="12.75" customHeight="1" x14ac:dyDescent="0.2">
      <c r="A76" s="14" t="s">
        <v>9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1:12" ht="12.75" customHeight="1" x14ac:dyDescent="0.2">
      <c r="A77" s="14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2" ht="12.75" customHeight="1" x14ac:dyDescent="0.2">
      <c r="A78" s="14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1:12" ht="12.75" customHeight="1" x14ac:dyDescent="0.2">
      <c r="A79" s="14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2" ht="12.75" customHeight="1" x14ac:dyDescent="0.2">
      <c r="A80" s="14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1:12" ht="12.75" customHeight="1" x14ac:dyDescent="0.2">
      <c r="A81" s="14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</row>
    <row r="82" spans="1:12" ht="12.75" customHeight="1" x14ac:dyDescent="0.2">
      <c r="A82" s="14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</row>
    <row r="83" spans="1:12" ht="12.75" customHeight="1" x14ac:dyDescent="0.2">
      <c r="A83" s="14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</row>
    <row r="84" spans="1:12" ht="12.75" customHeight="1" x14ac:dyDescent="0.2">
      <c r="A84" s="14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</row>
    <row r="85" spans="1:12" ht="12.75" customHeight="1" x14ac:dyDescent="0.2">
      <c r="A85" s="14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</row>
    <row r="86" spans="1:12" ht="12.75" customHeight="1" x14ac:dyDescent="0.2">
      <c r="A86" s="14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</row>
    <row r="87" spans="1:12" ht="12.75" customHeight="1" x14ac:dyDescent="0.2">
      <c r="A87" s="14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</row>
    <row r="88" spans="1:12" ht="12.75" customHeight="1" x14ac:dyDescent="0.2">
      <c r="A88" s="14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</row>
    <row r="89" spans="1:12" ht="12.7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1:12" ht="12.7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1:12" ht="12.7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1:12" ht="12.7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  <row r="93" spans="1:12" ht="12.7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spans="1:12" ht="12.7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spans="1:12" ht="12.7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pans="1:12" ht="12.75" customHeight="1" x14ac:dyDescent="0.2">
      <c r="A96" s="14"/>
    </row>
  </sheetData>
  <mergeCells count="13">
    <mergeCell ref="B8:L8"/>
    <mergeCell ref="A1:L1"/>
    <mergeCell ref="A2:L2"/>
    <mergeCell ref="A3:L3"/>
    <mergeCell ref="A5:L5"/>
    <mergeCell ref="A6:L6"/>
    <mergeCell ref="B9:L9"/>
    <mergeCell ref="B10:E10"/>
    <mergeCell ref="F10:I10"/>
    <mergeCell ref="J10:L10"/>
    <mergeCell ref="B11:E11"/>
    <mergeCell ref="F11:I11"/>
    <mergeCell ref="J11:L11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2026-01-14T19:35:08Z</cp:lastPrinted>
  <dcterms:created xsi:type="dcterms:W3CDTF">2018-11-21T20:09:16Z</dcterms:created>
  <dcterms:modified xsi:type="dcterms:W3CDTF">2026-01-14T19:40:05Z</dcterms:modified>
</cp:coreProperties>
</file>